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13_ncr:1_{5C023F9A-8F02-4933-AA43-F909D6B4B4F4}" xr6:coauthVersionLast="47" xr6:coauthVersionMax="47" xr10:uidLastSave="{00000000-0000-0000-0000-000000000000}"/>
  <bookViews>
    <workbookView xWindow="-120" yWindow="-120" windowWidth="29040" windowHeight="15720" xr2:uid="{E329FF68-9589-41CD-A5A1-B9B6955A5259}"/>
  </bookViews>
  <sheets>
    <sheet name="Pp 800" sheetId="1" r:id="rId1"/>
  </sheets>
  <externalReferences>
    <externalReference r:id="rId2"/>
  </externalReferences>
  <definedNames>
    <definedName name="_xlnm.Print_Area" localSheetId="0">'Pp 800'!$A$1:$X$33</definedName>
    <definedName name="Dimension">[1]Listas!$U$3:$U$6</definedName>
    <definedName name="Frecuencia">[1]Listas!$Y$3:$Y$10</definedName>
    <definedName name="Tipo">[1]Listas!$V$3:$V$4</definedName>
    <definedName name="_xlnm.Print_Titles" localSheetId="0">'Pp 800'!$1:$11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1" l="1"/>
  <c r="R72" i="1" s="1"/>
  <c r="I72" i="1"/>
  <c r="M71" i="1"/>
  <c r="R71" i="1" s="1"/>
  <c r="I71" i="1"/>
  <c r="M70" i="1"/>
  <c r="R70" i="1" s="1"/>
  <c r="I70" i="1"/>
  <c r="M67" i="1"/>
  <c r="R67" i="1" s="1"/>
  <c r="I67" i="1"/>
  <c r="M66" i="1"/>
  <c r="R66" i="1" s="1"/>
  <c r="M65" i="1"/>
  <c r="R65" i="1" s="1"/>
  <c r="I65" i="1"/>
  <c r="M64" i="1"/>
  <c r="R64" i="1" s="1"/>
  <c r="I64" i="1"/>
  <c r="M63" i="1"/>
  <c r="R63" i="1" s="1"/>
  <c r="I63" i="1"/>
  <c r="M60" i="1"/>
  <c r="R60" i="1" s="1"/>
  <c r="I60" i="1"/>
  <c r="M59" i="1"/>
  <c r="R59" i="1" s="1"/>
  <c r="I59" i="1"/>
  <c r="M58" i="1"/>
  <c r="R58" i="1" s="1"/>
  <c r="I58" i="1"/>
  <c r="R57" i="1"/>
  <c r="M57" i="1"/>
  <c r="I57" i="1"/>
  <c r="M56" i="1"/>
  <c r="R56" i="1" s="1"/>
  <c r="I56" i="1"/>
  <c r="M52" i="1"/>
  <c r="R52" i="1" s="1"/>
  <c r="I52" i="1"/>
  <c r="M51" i="1"/>
  <c r="R51" i="1" s="1"/>
  <c r="I51" i="1"/>
  <c r="M50" i="1"/>
  <c r="R50" i="1" s="1"/>
  <c r="I50" i="1"/>
  <c r="R49" i="1"/>
  <c r="M49" i="1"/>
  <c r="I49" i="1"/>
  <c r="M48" i="1"/>
  <c r="R48" i="1" s="1"/>
  <c r="I48" i="1"/>
</calcChain>
</file>

<file path=xl/sharedStrings.xml><?xml version="1.0" encoding="utf-8"?>
<sst xmlns="http://schemas.openxmlformats.org/spreadsheetml/2006/main" count="260" uniqueCount="97">
  <si>
    <t>Instituto Jalisciense de Cancerología</t>
  </si>
  <si>
    <t>Indicadores de Resultados</t>
  </si>
  <si>
    <t>Del 1° de Enero al 31 de Diciembre de 2025</t>
  </si>
  <si>
    <t>PP800.- Fortalecimiento y gestión de los recursos para la atención de la población que presenta neoplasias.</t>
  </si>
  <si>
    <t>EJERCICIO FISCAL 2025</t>
  </si>
  <si>
    <t>Nivel</t>
  </si>
  <si>
    <t>Código</t>
  </si>
  <si>
    <t>Nombre del indicador</t>
  </si>
  <si>
    <t xml:space="preserve">Frecuencia de medición </t>
  </si>
  <si>
    <t>Avance mensual programado</t>
  </si>
  <si>
    <t>Meta anual 2025</t>
  </si>
  <si>
    <t>Avance mensual obtenido</t>
  </si>
  <si>
    <t>Octubre</t>
  </si>
  <si>
    <t>Noviembre</t>
  </si>
  <si>
    <t>Diciembre</t>
  </si>
  <si>
    <t>Justificación</t>
  </si>
  <si>
    <t>Componente</t>
  </si>
  <si>
    <t>800_A1-1</t>
  </si>
  <si>
    <t>Porcentaje protocolos de investigacion aprobados</t>
  </si>
  <si>
    <t>Semestral</t>
  </si>
  <si>
    <t>ÓPTIMO</t>
  </si>
  <si>
    <t>Actividad</t>
  </si>
  <si>
    <t>800_A1-05-1</t>
  </si>
  <si>
    <t>Total de investigaciones realizadas.</t>
  </si>
  <si>
    <t>Trimestral</t>
  </si>
  <si>
    <t>800_A1-06-2</t>
  </si>
  <si>
    <t>Total de personal capacitado.</t>
  </si>
  <si>
    <t>Mensual</t>
  </si>
  <si>
    <t>800_A1-07-1</t>
  </si>
  <si>
    <t>Total de publicaciones realizadas.</t>
  </si>
  <si>
    <t>SOBREMETA</t>
  </si>
  <si>
    <t>800_A1-08-1</t>
  </si>
  <si>
    <t>Total de programas de capacitación otorgados.</t>
  </si>
  <si>
    <t>800_A2-1</t>
  </si>
  <si>
    <t>Porcentaje de recursos de revision ingresados.</t>
  </si>
  <si>
    <t>800_A2-01-1</t>
  </si>
  <si>
    <t>Total de procedimientos de licitaciones fallados  con y sin concurrencia.</t>
  </si>
  <si>
    <t>800_A2-02-1</t>
  </si>
  <si>
    <t>Total de mantenimientos preventivos realizados a los equipos de cómputo.</t>
  </si>
  <si>
    <t>800_A2-03-1</t>
  </si>
  <si>
    <t>Total de nominas pagadas al personal del instituto.</t>
  </si>
  <si>
    <t>800_A2-04-1</t>
  </si>
  <si>
    <t>Total de servicios de mantenimiento realizados a equipos medicos.</t>
  </si>
  <si>
    <t>PP801.- Atención integral y especializada a toda la población que presenta neoplasias.</t>
  </si>
  <si>
    <t>Fin</t>
  </si>
  <si>
    <t>801_1471</t>
  </si>
  <si>
    <t>Porcentaje de la población vulnerable por carencias sociales.</t>
  </si>
  <si>
    <t>Anual</t>
  </si>
  <si>
    <t>Propósito</t>
  </si>
  <si>
    <t>801_1741</t>
  </si>
  <si>
    <t>Porcentaje de la población con carencia por acceso a los servicios de salud.</t>
  </si>
  <si>
    <t>Bienal</t>
  </si>
  <si>
    <t>801_A1-1</t>
  </si>
  <si>
    <t>Porcentaje de procedimientos realizados de localizacion preoperatoria con arpon.</t>
  </si>
  <si>
    <t>801_A1-12-1</t>
  </si>
  <si>
    <t>Total de estudios diagnosticos realizados.</t>
  </si>
  <si>
    <t>801_A1-10-1</t>
  </si>
  <si>
    <t>Total de consultas de primera vez otorgadas.</t>
  </si>
  <si>
    <t>801_A1-03-1</t>
  </si>
  <si>
    <t xml:space="preserve">Total consultas subsecuentes otorgadas </t>
  </si>
  <si>
    <t>801_A1-05-1</t>
  </si>
  <si>
    <t>Total de estudios realizados  para el diagnóstico de neoplasias de mama.</t>
  </si>
  <si>
    <t>801-A1-09-1</t>
  </si>
  <si>
    <t>Total de procedimientos de colposcopias diagnósticas realizadas.</t>
  </si>
  <si>
    <t>801_A2-1</t>
  </si>
  <si>
    <t>Porcentaje de cirugias suspendidas.</t>
  </si>
  <si>
    <t>801_A2-01-1</t>
  </si>
  <si>
    <t>Total de quimioterapias aplicadas.</t>
  </si>
  <si>
    <t>801_A2-02-1</t>
  </si>
  <si>
    <t>Total de cirugías realizadas.</t>
  </si>
  <si>
    <t>801_A2-18-1</t>
  </si>
  <si>
    <t>Total de tratamientos radiantes otorgados.</t>
  </si>
  <si>
    <t>801_A2-04-1</t>
  </si>
  <si>
    <t>Total de egresos hospitalarios reportados.</t>
  </si>
  <si>
    <t>801_A2-13-1</t>
  </si>
  <si>
    <t>Total de procedimientos de radiointervencionismo realizados.</t>
  </si>
  <si>
    <t>801_A3-1</t>
  </si>
  <si>
    <t>Porcentaje de terapias de manejo de linfedema otorgadas.</t>
  </si>
  <si>
    <t>801_A3-11-1</t>
  </si>
  <si>
    <t>Total de consultas de soporte otorgadas.</t>
  </si>
  <si>
    <t>801_A3-07-1</t>
  </si>
  <si>
    <t>Total de intervenciones nutricionales realizadas en  hospitalización.</t>
  </si>
  <si>
    <t>801_A3-14-1</t>
  </si>
  <si>
    <t xml:space="preserve">Total de intervenciones de cuidados paliativos realizadas. </t>
  </si>
  <si>
    <t>801_A3-08-1</t>
  </si>
  <si>
    <t>Total de intervenciones de trabajo social realizadas.</t>
  </si>
  <si>
    <t>801_A3-06-1</t>
  </si>
  <si>
    <t>Total de Intervenciones psicológicas realizadas  en hospitalización.</t>
  </si>
  <si>
    <t>801_A6-1</t>
  </si>
  <si>
    <t>Porcentaje de intervenciones quirurgicas  de reconstrucción mamaria inmediata realizadas.</t>
  </si>
  <si>
    <t>MEJORABLE</t>
  </si>
  <si>
    <t>801_A6-17-1</t>
  </si>
  <si>
    <t>Total de intervenciones quirúrgicas realizadas  para la reconstrucción mamaria .</t>
  </si>
  <si>
    <t>801_A6-16-1</t>
  </si>
  <si>
    <t>Total consulta externa especializada otorgada para la reconstruccion mamaria.</t>
  </si>
  <si>
    <t>801_A6-15-1</t>
  </si>
  <si>
    <t xml:space="preserve">Total de egresos hospitalarios reportados  para la reconstrucción mamaria.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</si>
</sst>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ptos Narrow"/>
      <family val="2"/>
    </font>
    <font>
      <i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6" fillId="3" borderId="2" xfId="0" applyFont="1" applyFill="1" applyBorder="1"/>
    <xf numFmtId="0" fontId="7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13" fillId="9" borderId="0" xfId="0" applyFont="1" applyFill="1" applyAlignment="1">
      <alignment vertical="center"/>
    </xf>
    <xf numFmtId="0" fontId="13" fillId="9" borderId="0" xfId="0" applyFont="1" applyFill="1" applyAlignment="1">
      <alignment vertical="center" wrapText="1"/>
    </xf>
    <xf numFmtId="0" fontId="14" fillId="0" borderId="0" xfId="0" applyFont="1" applyAlignment="1">
      <alignment horizont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6" fillId="3" borderId="2" xfId="0" applyFont="1" applyFill="1" applyBorder="1"/>
    <xf numFmtId="0" fontId="17" fillId="3" borderId="2" xfId="0" applyFont="1" applyFill="1" applyBorder="1"/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left"/>
    </xf>
    <xf numFmtId="0" fontId="0" fillId="10" borderId="2" xfId="0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3" fontId="2" fillId="12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16" fontId="18" fillId="0" borderId="2" xfId="0" applyNumberFormat="1" applyFont="1" applyBorder="1" applyAlignment="1">
      <alignment horizontal="left" vertical="center" wrapText="1"/>
    </xf>
    <xf numFmtId="2" fontId="20" fillId="0" borderId="2" xfId="0" applyNumberFormat="1" applyFont="1" applyBorder="1" applyAlignment="1">
      <alignment horizontal="center" vertical="center"/>
    </xf>
    <xf numFmtId="0" fontId="0" fillId="13" borderId="2" xfId="0" applyFill="1" applyBorder="1" applyAlignment="1">
      <alignment horizontal="left" vertical="center" wrapText="1"/>
    </xf>
    <xf numFmtId="0" fontId="11" fillId="0" borderId="0" xfId="0" applyFont="1"/>
  </cellXfs>
  <cellStyles count="2">
    <cellStyle name="Normal" xfId="0" builtinId="0"/>
    <cellStyle name="Normal 3" xfId="1" xr:uid="{A6EF610B-53F7-4BD0-B533-AA2A8F5CB34B}"/>
  </cellStyles>
  <dxfs count="2">
    <dxf>
      <fill>
        <patternFill>
          <bgColor rgb="FF002060"/>
        </patternFill>
      </fill>
    </dxf>
    <dxf>
      <font>
        <color theme="1"/>
      </font>
      <numFmt numFmtId="0" formatCode="General"/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299357</xdr:colOff>
      <xdr:row>0</xdr:row>
      <xdr:rowOff>81643</xdr:rowOff>
    </xdr:from>
    <xdr:to>
      <xdr:col>2</xdr:col>
      <xdr:colOff>1741362</xdr:colOff>
      <xdr:row>3</xdr:row>
      <xdr:rowOff>299357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C6D838-FE27-449B-8628-6BE124EE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57" y="81643"/>
          <a:ext cx="3394630" cy="1132114"/>
        </a:xfrm>
        <a:prstGeom prst="rect">
          <a:avLst/>
        </a:prstGeom>
      </xdr:spPr>
    </xdr:pic>
    <xdr:clientData/>
  </xdr:twoCellAnchor>
  <xdr:twoCellAnchor>
    <xdr:from>
      <xdr:col>1</xdr:col>
      <xdr:colOff>79376</xdr:colOff>
      <xdr:row>27</xdr:row>
      <xdr:rowOff>158750</xdr:rowOff>
    </xdr:from>
    <xdr:to>
      <xdr:col>3</xdr:col>
      <xdr:colOff>81643</xdr:colOff>
      <xdr:row>32</xdr:row>
      <xdr:rowOff>158750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E2B3B974-F9E5-45F2-A5F8-6483DEC810C1}"/>
            </a:ext>
          </a:extLst>
        </xdr:cNvPr>
        <xdr:cNvSpPr txBox="1">
          <a:spLocks noChangeArrowheads="1"/>
        </xdr:cNvSpPr>
      </xdr:nvSpPr>
      <xdr:spPr bwMode="auto">
        <a:xfrm>
          <a:off x="1108076" y="15713075"/>
          <a:ext cx="3078842" cy="1000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6</xdr:col>
      <xdr:colOff>435430</xdr:colOff>
      <xdr:row>27</xdr:row>
      <xdr:rowOff>117928</xdr:rowOff>
    </xdr:from>
    <xdr:to>
      <xdr:col>10</xdr:col>
      <xdr:colOff>748394</xdr:colOff>
      <xdr:row>31</xdr:row>
      <xdr:rowOff>176892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2530ED7F-DBF2-4712-8A86-32D6E814FBF1}"/>
            </a:ext>
          </a:extLst>
        </xdr:cNvPr>
        <xdr:cNvSpPr txBox="1">
          <a:spLocks noChangeArrowheads="1"/>
        </xdr:cNvSpPr>
      </xdr:nvSpPr>
      <xdr:spPr bwMode="auto">
        <a:xfrm>
          <a:off x="6826705" y="15672253"/>
          <a:ext cx="3360964" cy="8590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 Director Administrativo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14</xdr:col>
      <xdr:colOff>424089</xdr:colOff>
      <xdr:row>28</xdr:row>
      <xdr:rowOff>90714</xdr:rowOff>
    </xdr:from>
    <xdr:to>
      <xdr:col>18</xdr:col>
      <xdr:colOff>301625</xdr:colOff>
      <xdr:row>32</xdr:row>
      <xdr:rowOff>100239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D17BCD6-D10E-4059-8792-BED25F8C5FE5}"/>
            </a:ext>
          </a:extLst>
        </xdr:cNvPr>
        <xdr:cNvSpPr txBox="1">
          <a:spLocks noChangeArrowheads="1"/>
        </xdr:cNvSpPr>
      </xdr:nvSpPr>
      <xdr:spPr bwMode="auto">
        <a:xfrm>
          <a:off x="12911364" y="15845064"/>
          <a:ext cx="3211286" cy="809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398857</xdr:colOff>
      <xdr:row>34</xdr:row>
      <xdr:rowOff>130966</xdr:rowOff>
    </xdr:from>
    <xdr:to>
      <xdr:col>2</xdr:col>
      <xdr:colOff>1867367</xdr:colOff>
      <xdr:row>39</xdr:row>
      <xdr:rowOff>171448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A2686F-B1E3-4FC7-9153-E4925F3BE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57" y="321466"/>
          <a:ext cx="3421135" cy="1040607"/>
        </a:xfrm>
        <a:prstGeom prst="rect">
          <a:avLst/>
        </a:prstGeom>
      </xdr:spPr>
    </xdr:pic>
    <xdr:clientData/>
  </xdr:twoCellAnchor>
  <xdr:twoCellAnchor>
    <xdr:from>
      <xdr:col>6</xdr:col>
      <xdr:colOff>458389</xdr:colOff>
      <xdr:row>75</xdr:row>
      <xdr:rowOff>148827</xdr:rowOff>
    </xdr:from>
    <xdr:to>
      <xdr:col>11</xdr:col>
      <xdr:colOff>333373</xdr:colOff>
      <xdr:row>81</xdr:row>
      <xdr:rowOff>17859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15ED9FF2-45FC-46F5-89D5-E737FC2F425C}"/>
            </a:ext>
          </a:extLst>
        </xdr:cNvPr>
        <xdr:cNvSpPr txBox="1">
          <a:spLocks noChangeArrowheads="1"/>
        </xdr:cNvSpPr>
      </xdr:nvSpPr>
      <xdr:spPr bwMode="auto">
        <a:xfrm>
          <a:off x="6392464" y="15074502"/>
          <a:ext cx="3065859" cy="10120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559594</xdr:colOff>
      <xdr:row>76</xdr:row>
      <xdr:rowOff>23813</xdr:rowOff>
    </xdr:from>
    <xdr:to>
      <xdr:col>3</xdr:col>
      <xdr:colOff>523874</xdr:colOff>
      <xdr:row>81</xdr:row>
      <xdr:rowOff>23813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BEEF7051-D06D-4EF8-90EF-54FB18336B00}"/>
            </a:ext>
          </a:extLst>
        </xdr:cNvPr>
        <xdr:cNvSpPr txBox="1">
          <a:spLocks noChangeArrowheads="1"/>
        </xdr:cNvSpPr>
      </xdr:nvSpPr>
      <xdr:spPr bwMode="auto">
        <a:xfrm>
          <a:off x="1207294" y="15139988"/>
          <a:ext cx="2840830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14</xdr:col>
      <xdr:colOff>321469</xdr:colOff>
      <xdr:row>75</xdr:row>
      <xdr:rowOff>103188</xdr:rowOff>
    </xdr:from>
    <xdr:to>
      <xdr:col>18</xdr:col>
      <xdr:colOff>619125</xdr:colOff>
      <xdr:row>82</xdr:row>
      <xdr:rowOff>46038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64591210-C2FF-4EFB-9DFE-4F302A441543}"/>
            </a:ext>
          </a:extLst>
        </xdr:cNvPr>
        <xdr:cNvSpPr txBox="1">
          <a:spLocks noChangeArrowheads="1"/>
        </xdr:cNvSpPr>
      </xdr:nvSpPr>
      <xdr:spPr bwMode="auto">
        <a:xfrm>
          <a:off x="11008519" y="15028863"/>
          <a:ext cx="3012281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AFEC-D91C-4534-89B1-F4FE9F080157}">
  <dimension ref="A1:S83"/>
  <sheetViews>
    <sheetView showGridLines="0" tabSelected="1" view="pageBreakPreview" zoomScale="70" zoomScaleNormal="70" zoomScaleSheetLayoutView="70" workbookViewId="0">
      <selection activeCell="A34" sqref="A34:S83"/>
    </sheetView>
  </sheetViews>
  <sheetFormatPr baseColWidth="10" defaultRowHeight="15.75" x14ac:dyDescent="0.25"/>
  <cols>
    <col min="1" max="1" width="15.42578125" style="1" customWidth="1"/>
    <col min="2" max="2" width="13.85546875" style="1" customWidth="1"/>
    <col min="3" max="3" width="32.28515625" style="1" customWidth="1"/>
    <col min="4" max="17" width="11.42578125" style="1"/>
    <col min="18" max="18" width="15.7109375" style="1" customWidth="1"/>
    <col min="19" max="19" width="11.42578125" style="1"/>
    <col min="20" max="24" width="0" style="1" hidden="1" customWidth="1"/>
    <col min="25" max="16384" width="11.42578125" style="1"/>
  </cols>
  <sheetData>
    <row r="1" spans="1:19" ht="15" customHeight="1" x14ac:dyDescent="0.25"/>
    <row r="2" spans="1:19" s="2" customFormat="1" ht="28.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s="2" customFormat="1" ht="28.5" customHeigh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2" customFormat="1" ht="28.5" customHeight="1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ht="15" customHeight="1" x14ac:dyDescent="0.25"/>
    <row r="6" spans="1:19" ht="15" customHeight="1" x14ac:dyDescent="0.25">
      <c r="D6" s="28" t="s">
        <v>3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15" customHeight="1" x14ac:dyDescent="0.25"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ht="19.5" customHeight="1" x14ac:dyDescent="0.25">
      <c r="D8" s="3" t="s">
        <v>4</v>
      </c>
    </row>
    <row r="10" spans="1:19" ht="15.75" customHeight="1" x14ac:dyDescent="0.25">
      <c r="A10" s="29" t="s">
        <v>5</v>
      </c>
      <c r="B10" s="29" t="s">
        <v>6</v>
      </c>
      <c r="C10" s="31" t="s">
        <v>7</v>
      </c>
      <c r="D10" s="31" t="s">
        <v>8</v>
      </c>
      <c r="E10" s="4"/>
      <c r="F10" s="4"/>
      <c r="G10" s="4"/>
      <c r="H10" s="25" t="s">
        <v>9</v>
      </c>
      <c r="I10" s="33" t="s">
        <v>10</v>
      </c>
      <c r="J10" s="4"/>
      <c r="K10" s="4"/>
      <c r="L10" s="4"/>
      <c r="M10" s="25" t="s">
        <v>11</v>
      </c>
      <c r="N10" s="4"/>
      <c r="O10" s="4"/>
      <c r="P10" s="4"/>
      <c r="Q10" s="4"/>
      <c r="R10" s="4"/>
      <c r="S10" s="4"/>
    </row>
    <row r="11" spans="1:19" x14ac:dyDescent="0.25">
      <c r="A11" s="30"/>
      <c r="B11" s="30"/>
      <c r="C11" s="32"/>
      <c r="D11" s="32"/>
      <c r="E11" s="5" t="s">
        <v>12</v>
      </c>
      <c r="F11" s="5" t="s">
        <v>13</v>
      </c>
      <c r="G11" s="5" t="s">
        <v>14</v>
      </c>
      <c r="H11" s="26"/>
      <c r="I11" s="34"/>
      <c r="J11" s="6" t="s">
        <v>12</v>
      </c>
      <c r="K11" s="6" t="s">
        <v>13</v>
      </c>
      <c r="L11" s="6" t="s">
        <v>14</v>
      </c>
      <c r="M11" s="26"/>
      <c r="N11" s="5" t="s">
        <v>12</v>
      </c>
      <c r="O11" s="5" t="s">
        <v>15</v>
      </c>
      <c r="P11" s="5" t="s">
        <v>13</v>
      </c>
      <c r="Q11" s="5" t="s">
        <v>15</v>
      </c>
      <c r="R11" s="5" t="s">
        <v>14</v>
      </c>
      <c r="S11" s="5" t="s">
        <v>15</v>
      </c>
    </row>
    <row r="12" spans="1:19" ht="67.5" customHeight="1" x14ac:dyDescent="0.25">
      <c r="A12" s="7" t="s">
        <v>16</v>
      </c>
      <c r="B12" s="8" t="s">
        <v>17</v>
      </c>
      <c r="C12" s="9" t="s">
        <v>18</v>
      </c>
      <c r="D12" s="8" t="s">
        <v>19</v>
      </c>
      <c r="E12" s="10"/>
      <c r="F12" s="10"/>
      <c r="G12" s="8">
        <v>100</v>
      </c>
      <c r="H12" s="11">
        <v>100</v>
      </c>
      <c r="I12" s="12">
        <v>100</v>
      </c>
      <c r="J12" s="10"/>
      <c r="K12" s="10"/>
      <c r="L12" s="8">
        <v>80</v>
      </c>
      <c r="M12" s="8">
        <v>80</v>
      </c>
      <c r="N12" s="13"/>
      <c r="O12" s="13"/>
      <c r="P12" s="13"/>
      <c r="Q12" s="13"/>
      <c r="R12" s="8">
        <v>80</v>
      </c>
      <c r="S12" s="14" t="s">
        <v>20</v>
      </c>
    </row>
    <row r="13" spans="1:19" ht="49.5" customHeight="1" x14ac:dyDescent="0.25">
      <c r="A13" s="7" t="s">
        <v>21</v>
      </c>
      <c r="B13" s="8" t="s">
        <v>22</v>
      </c>
      <c r="C13" s="9" t="s">
        <v>23</v>
      </c>
      <c r="D13" s="8" t="s">
        <v>24</v>
      </c>
      <c r="E13" s="10"/>
      <c r="F13" s="10"/>
      <c r="G13" s="8">
        <v>4</v>
      </c>
      <c r="H13" s="11">
        <v>19</v>
      </c>
      <c r="I13" s="12">
        <v>4</v>
      </c>
      <c r="J13" s="10"/>
      <c r="K13" s="10"/>
      <c r="L13" s="8">
        <v>2</v>
      </c>
      <c r="M13" s="11">
        <v>18</v>
      </c>
      <c r="N13" s="13"/>
      <c r="O13" s="13"/>
      <c r="P13" s="13"/>
      <c r="Q13" s="13"/>
      <c r="R13" s="15">
        <v>94.74</v>
      </c>
      <c r="S13" s="14" t="s">
        <v>20</v>
      </c>
    </row>
    <row r="14" spans="1:19" ht="90.75" customHeight="1" x14ac:dyDescent="0.25">
      <c r="A14" s="7" t="s">
        <v>21</v>
      </c>
      <c r="B14" s="8" t="s">
        <v>25</v>
      </c>
      <c r="C14" s="9" t="s">
        <v>26</v>
      </c>
      <c r="D14" s="8" t="s">
        <v>27</v>
      </c>
      <c r="E14" s="16">
        <v>1000</v>
      </c>
      <c r="F14" s="16">
        <v>1300</v>
      </c>
      <c r="G14" s="16">
        <v>700</v>
      </c>
      <c r="H14" s="17">
        <v>15130</v>
      </c>
      <c r="I14" s="12">
        <v>3000</v>
      </c>
      <c r="J14" s="8">
        <v>1695</v>
      </c>
      <c r="K14" s="17">
        <v>1601</v>
      </c>
      <c r="L14" s="8">
        <v>608</v>
      </c>
      <c r="M14" s="17">
        <v>16064</v>
      </c>
      <c r="N14" s="15">
        <v>105.52</v>
      </c>
      <c r="O14" s="14" t="s">
        <v>20</v>
      </c>
      <c r="P14" s="15">
        <v>107.11</v>
      </c>
      <c r="Q14" s="14" t="s">
        <v>20</v>
      </c>
      <c r="R14" s="15">
        <v>106.17316589557171</v>
      </c>
      <c r="S14" s="14" t="s">
        <v>20</v>
      </c>
    </row>
    <row r="15" spans="1:19" ht="90" customHeight="1" x14ac:dyDescent="0.25">
      <c r="A15" s="7" t="s">
        <v>21</v>
      </c>
      <c r="B15" s="18" t="s">
        <v>28</v>
      </c>
      <c r="C15" s="19" t="s">
        <v>29</v>
      </c>
      <c r="D15" s="8" t="s">
        <v>24</v>
      </c>
      <c r="E15" s="10"/>
      <c r="F15" s="10"/>
      <c r="G15" s="8">
        <v>16</v>
      </c>
      <c r="H15" s="11">
        <v>33</v>
      </c>
      <c r="I15" s="12">
        <v>16</v>
      </c>
      <c r="J15" s="10"/>
      <c r="K15" s="10"/>
      <c r="L15" s="8">
        <v>40</v>
      </c>
      <c r="M15" s="11">
        <v>55</v>
      </c>
      <c r="N15" s="13"/>
      <c r="O15" s="13"/>
      <c r="P15" s="13"/>
      <c r="Q15" s="13"/>
      <c r="R15" s="15">
        <v>166.66666666666666</v>
      </c>
      <c r="S15" s="20" t="s">
        <v>30</v>
      </c>
    </row>
    <row r="16" spans="1:19" ht="108" customHeight="1" x14ac:dyDescent="0.25">
      <c r="A16" s="7" t="s">
        <v>21</v>
      </c>
      <c r="B16" s="18" t="s">
        <v>31</v>
      </c>
      <c r="C16" s="19" t="s">
        <v>32</v>
      </c>
      <c r="D16" s="8" t="s">
        <v>27</v>
      </c>
      <c r="E16" s="8">
        <v>2</v>
      </c>
      <c r="F16" s="11">
        <v>2</v>
      </c>
      <c r="G16" s="8">
        <v>1</v>
      </c>
      <c r="H16" s="11">
        <v>15</v>
      </c>
      <c r="I16" s="12">
        <v>5</v>
      </c>
      <c r="J16" s="8">
        <v>3</v>
      </c>
      <c r="K16" s="11">
        <v>2</v>
      </c>
      <c r="L16" s="8">
        <v>1</v>
      </c>
      <c r="M16" s="11">
        <v>16</v>
      </c>
      <c r="N16" s="15">
        <v>108.33</v>
      </c>
      <c r="O16" s="14" t="s">
        <v>20</v>
      </c>
      <c r="P16" s="15">
        <v>107.14</v>
      </c>
      <c r="Q16" s="14" t="s">
        <v>20</v>
      </c>
      <c r="R16" s="15">
        <v>106.66666666666667</v>
      </c>
      <c r="S16" s="14" t="s">
        <v>20</v>
      </c>
    </row>
    <row r="17" spans="1:19" x14ac:dyDescent="0.25">
      <c r="A17" s="21"/>
      <c r="B17" s="2"/>
      <c r="C17" s="22"/>
      <c r="D17" s="23"/>
      <c r="E17" s="21"/>
      <c r="F17" s="21"/>
      <c r="G17" s="21"/>
      <c r="H17" s="23"/>
      <c r="I17" s="21"/>
      <c r="J17" s="21"/>
      <c r="K17" s="21"/>
      <c r="L17" s="23"/>
      <c r="M17" s="23"/>
      <c r="N17" s="23"/>
      <c r="O17" s="23"/>
      <c r="P17" s="23"/>
      <c r="Q17" s="23"/>
      <c r="R17" s="23"/>
      <c r="S17" s="23"/>
    </row>
    <row r="18" spans="1:19" ht="90.75" customHeight="1" x14ac:dyDescent="0.25">
      <c r="A18" s="7" t="s">
        <v>16</v>
      </c>
      <c r="B18" s="18" t="s">
        <v>33</v>
      </c>
      <c r="C18" s="19" t="s">
        <v>34</v>
      </c>
      <c r="D18" s="8" t="s">
        <v>19</v>
      </c>
      <c r="E18" s="13"/>
      <c r="F18" s="13"/>
      <c r="G18" s="8">
        <v>100</v>
      </c>
      <c r="H18" s="8">
        <v>100</v>
      </c>
      <c r="I18" s="12">
        <v>100</v>
      </c>
      <c r="J18" s="13"/>
      <c r="K18" s="13"/>
      <c r="L18" s="8">
        <v>133.33000000000001</v>
      </c>
      <c r="M18" s="11">
        <v>133.33000000000001</v>
      </c>
      <c r="N18" s="8"/>
      <c r="O18" s="8"/>
      <c r="P18" s="24"/>
      <c r="Q18" s="24"/>
      <c r="R18" s="8">
        <v>133.33000000000001</v>
      </c>
      <c r="S18" s="20" t="s">
        <v>30</v>
      </c>
    </row>
    <row r="19" spans="1:19" ht="103.5" customHeight="1" x14ac:dyDescent="0.25">
      <c r="A19" s="7" t="s">
        <v>21</v>
      </c>
      <c r="B19" s="18" t="s">
        <v>35</v>
      </c>
      <c r="C19" s="19" t="s">
        <v>36</v>
      </c>
      <c r="D19" s="8" t="s">
        <v>24</v>
      </c>
      <c r="E19" s="13"/>
      <c r="F19" s="13"/>
      <c r="G19" s="8">
        <v>20</v>
      </c>
      <c r="H19" s="11">
        <v>79</v>
      </c>
      <c r="I19" s="12">
        <v>20</v>
      </c>
      <c r="J19" s="13"/>
      <c r="K19" s="13"/>
      <c r="L19" s="8">
        <v>25</v>
      </c>
      <c r="M19" s="11">
        <v>83</v>
      </c>
      <c r="N19" s="8"/>
      <c r="O19" s="8"/>
      <c r="P19" s="24"/>
      <c r="Q19" s="24"/>
      <c r="R19" s="15">
        <v>105.0632911392405</v>
      </c>
      <c r="S19" s="14" t="s">
        <v>20</v>
      </c>
    </row>
    <row r="20" spans="1:19" ht="115.5" customHeight="1" x14ac:dyDescent="0.25">
      <c r="A20" s="7" t="s">
        <v>21</v>
      </c>
      <c r="B20" s="18" t="s">
        <v>37</v>
      </c>
      <c r="C20" s="19" t="s">
        <v>38</v>
      </c>
      <c r="D20" s="8" t="s">
        <v>27</v>
      </c>
      <c r="E20" s="8">
        <v>54</v>
      </c>
      <c r="F20" s="8">
        <v>54</v>
      </c>
      <c r="G20" s="8">
        <v>54</v>
      </c>
      <c r="H20" s="11">
        <v>648</v>
      </c>
      <c r="I20" s="12">
        <v>648</v>
      </c>
      <c r="J20" s="8">
        <v>55</v>
      </c>
      <c r="K20" s="8">
        <v>55</v>
      </c>
      <c r="L20" s="8">
        <v>55</v>
      </c>
      <c r="M20" s="11">
        <v>660</v>
      </c>
      <c r="N20" s="15">
        <v>101.85</v>
      </c>
      <c r="O20" s="14" t="s">
        <v>20</v>
      </c>
      <c r="P20" s="15">
        <v>101.85</v>
      </c>
      <c r="Q20" s="14" t="s">
        <v>20</v>
      </c>
      <c r="R20" s="15">
        <v>101.85185185185185</v>
      </c>
      <c r="S20" s="14" t="s">
        <v>20</v>
      </c>
    </row>
    <row r="21" spans="1:19" ht="120.75" customHeight="1" x14ac:dyDescent="0.25">
      <c r="A21" s="7" t="s">
        <v>21</v>
      </c>
      <c r="B21" s="18" t="s">
        <v>39</v>
      </c>
      <c r="C21" s="19" t="s">
        <v>40</v>
      </c>
      <c r="D21" s="8" t="s">
        <v>27</v>
      </c>
      <c r="E21" s="8">
        <v>5</v>
      </c>
      <c r="F21" s="8">
        <v>4</v>
      </c>
      <c r="G21" s="8">
        <v>5</v>
      </c>
      <c r="H21" s="11">
        <v>35</v>
      </c>
      <c r="I21" s="12">
        <v>14</v>
      </c>
      <c r="J21" s="8">
        <v>5</v>
      </c>
      <c r="K21" s="8">
        <v>4</v>
      </c>
      <c r="L21" s="8">
        <v>6</v>
      </c>
      <c r="M21" s="11">
        <v>15</v>
      </c>
      <c r="N21" s="15">
        <v>100</v>
      </c>
      <c r="O21" s="14" t="s">
        <v>20</v>
      </c>
      <c r="P21" s="8">
        <v>100</v>
      </c>
      <c r="Q21" s="14" t="s">
        <v>20</v>
      </c>
      <c r="R21" s="15">
        <v>42.857142857142854</v>
      </c>
      <c r="S21" s="14" t="s">
        <v>20</v>
      </c>
    </row>
    <row r="22" spans="1:19" ht="81.75" customHeight="1" x14ac:dyDescent="0.25">
      <c r="A22" s="7" t="s">
        <v>21</v>
      </c>
      <c r="B22" s="18" t="s">
        <v>41</v>
      </c>
      <c r="C22" s="19" t="s">
        <v>42</v>
      </c>
      <c r="D22" s="8" t="s">
        <v>24</v>
      </c>
      <c r="E22" s="13"/>
      <c r="F22" s="13"/>
      <c r="G22" s="8">
        <v>2100</v>
      </c>
      <c r="H22" s="11">
        <v>4200</v>
      </c>
      <c r="I22" s="12">
        <v>2100</v>
      </c>
      <c r="J22" s="13"/>
      <c r="K22" s="13"/>
      <c r="L22" s="8">
        <v>2045</v>
      </c>
      <c r="M22" s="11">
        <v>4062</v>
      </c>
      <c r="N22" s="8"/>
      <c r="O22" s="8"/>
      <c r="P22" s="24"/>
      <c r="Q22" s="24"/>
      <c r="R22" s="15">
        <v>96.714285714285708</v>
      </c>
      <c r="S22" s="14" t="s">
        <v>20</v>
      </c>
    </row>
    <row r="34" spans="1:19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ht="23.25" x14ac:dyDescent="0.25">
      <c r="A35" s="27" t="s">
        <v>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3.25" x14ac:dyDescent="0.25">
      <c r="A36" s="27" t="s">
        <v>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3.25" x14ac:dyDescent="0.25">
      <c r="A37" s="27" t="s">
        <v>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25">
      <c r="A39"/>
      <c r="B39"/>
      <c r="C39"/>
      <c r="D39"/>
      <c r="E39" s="35" t="s">
        <v>43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1:19" x14ac:dyDescent="0.25">
      <c r="A40"/>
      <c r="B40"/>
      <c r="C40"/>
      <c r="D40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1:19" ht="23.25" x14ac:dyDescent="0.25">
      <c r="A41"/>
      <c r="B41"/>
      <c r="C41"/>
      <c r="D41" s="37" t="s">
        <v>4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25">
      <c r="A43" s="38" t="s">
        <v>5</v>
      </c>
      <c r="B43" s="38" t="s">
        <v>6</v>
      </c>
      <c r="C43" s="39" t="s">
        <v>7</v>
      </c>
      <c r="D43" s="39" t="s">
        <v>8</v>
      </c>
      <c r="E43" s="39"/>
      <c r="F43" s="39"/>
      <c r="G43" s="39"/>
      <c r="H43" s="39" t="s">
        <v>9</v>
      </c>
      <c r="I43" s="40" t="s">
        <v>10</v>
      </c>
      <c r="J43" s="39"/>
      <c r="K43" s="39"/>
      <c r="L43" s="39"/>
      <c r="M43" s="39" t="s">
        <v>11</v>
      </c>
      <c r="N43" s="41"/>
      <c r="O43" s="41"/>
      <c r="P43" s="41"/>
      <c r="Q43" s="41"/>
      <c r="R43" s="41"/>
      <c r="S43" s="41"/>
    </row>
    <row r="44" spans="1:19" x14ac:dyDescent="0.25">
      <c r="A44" s="38"/>
      <c r="B44" s="38"/>
      <c r="C44" s="39"/>
      <c r="D44" s="39"/>
      <c r="E44" s="42" t="s">
        <v>12</v>
      </c>
      <c r="F44" s="42" t="s">
        <v>13</v>
      </c>
      <c r="G44" s="42" t="s">
        <v>14</v>
      </c>
      <c r="H44" s="39"/>
      <c r="I44" s="40"/>
      <c r="J44" s="43" t="s">
        <v>12</v>
      </c>
      <c r="K44" s="43" t="s">
        <v>13</v>
      </c>
      <c r="L44" s="43" t="s">
        <v>14</v>
      </c>
      <c r="M44" s="39"/>
      <c r="N44" s="42" t="s">
        <v>12</v>
      </c>
      <c r="O44" s="42" t="s">
        <v>15</v>
      </c>
      <c r="P44" s="42" t="s">
        <v>13</v>
      </c>
      <c r="Q44" s="42" t="s">
        <v>15</v>
      </c>
      <c r="R44" s="42" t="s">
        <v>14</v>
      </c>
      <c r="S44" s="42" t="s">
        <v>15</v>
      </c>
    </row>
    <row r="45" spans="1:19" ht="30" x14ac:dyDescent="0.25">
      <c r="A45" s="44" t="s">
        <v>44</v>
      </c>
      <c r="B45" s="45" t="s">
        <v>45</v>
      </c>
      <c r="C45" s="46" t="s">
        <v>46</v>
      </c>
      <c r="D45" s="45" t="s">
        <v>47</v>
      </c>
      <c r="E45" s="47"/>
      <c r="F45" s="47"/>
      <c r="G45" s="47"/>
      <c r="H45" s="47"/>
      <c r="I45" s="48">
        <v>22.8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</row>
    <row r="46" spans="1:19" ht="45" x14ac:dyDescent="0.25">
      <c r="A46" s="44" t="s">
        <v>48</v>
      </c>
      <c r="B46" s="45" t="s">
        <v>49</v>
      </c>
      <c r="C46" s="46" t="s">
        <v>50</v>
      </c>
      <c r="D46" s="45" t="s">
        <v>51</v>
      </c>
      <c r="E46" s="47"/>
      <c r="F46" s="47"/>
      <c r="G46" s="47"/>
      <c r="H46" s="47"/>
      <c r="I46" s="48">
        <v>28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</row>
    <row r="47" spans="1:19" ht="45" x14ac:dyDescent="0.25">
      <c r="A47" s="44" t="s">
        <v>16</v>
      </c>
      <c r="B47" s="45" t="s">
        <v>52</v>
      </c>
      <c r="C47" s="49" t="s">
        <v>53</v>
      </c>
      <c r="D47" s="45" t="s">
        <v>19</v>
      </c>
      <c r="E47" s="10"/>
      <c r="F47" s="10"/>
      <c r="G47" s="11">
        <v>100</v>
      </c>
      <c r="H47" s="11">
        <v>100</v>
      </c>
      <c r="I47" s="12">
        <v>100</v>
      </c>
      <c r="J47" s="50"/>
      <c r="K47" s="50"/>
      <c r="L47" s="51">
        <v>130</v>
      </c>
      <c r="M47" s="11">
        <v>100</v>
      </c>
      <c r="N47" s="47"/>
      <c r="O47" s="47"/>
      <c r="P47" s="47"/>
      <c r="Q47" s="47"/>
      <c r="R47" s="45">
        <v>130</v>
      </c>
      <c r="S47" s="52" t="s">
        <v>20</v>
      </c>
    </row>
    <row r="48" spans="1:19" ht="30" x14ac:dyDescent="0.25">
      <c r="A48" s="44" t="s">
        <v>21</v>
      </c>
      <c r="B48" s="45" t="s">
        <v>54</v>
      </c>
      <c r="C48" s="49" t="s">
        <v>55</v>
      </c>
      <c r="D48" s="45" t="s">
        <v>27</v>
      </c>
      <c r="E48" s="8">
        <v>8400</v>
      </c>
      <c r="F48" s="8">
        <v>8000</v>
      </c>
      <c r="G48" s="8">
        <v>6500</v>
      </c>
      <c r="H48" s="53">
        <v>94100</v>
      </c>
      <c r="I48" s="54">
        <f>SUM(E48:G48)</f>
        <v>22900</v>
      </c>
      <c r="J48" s="8">
        <v>10211</v>
      </c>
      <c r="K48" s="53">
        <v>8952</v>
      </c>
      <c r="L48" s="53">
        <v>5232</v>
      </c>
      <c r="M48" s="11">
        <f>SUM(J48:L48)</f>
        <v>24395</v>
      </c>
      <c r="N48" s="55">
        <v>101.89</v>
      </c>
      <c r="O48" s="52" t="s">
        <v>20</v>
      </c>
      <c r="P48" s="55">
        <v>102.8</v>
      </c>
      <c r="Q48" s="52" t="s">
        <v>20</v>
      </c>
      <c r="R48" s="55">
        <f>M48*100/H48</f>
        <v>25.924548352816153</v>
      </c>
      <c r="S48" s="52" t="s">
        <v>20</v>
      </c>
    </row>
    <row r="49" spans="1:19" ht="30" x14ac:dyDescent="0.25">
      <c r="A49" s="44" t="s">
        <v>21</v>
      </c>
      <c r="B49" s="45" t="s">
        <v>56</v>
      </c>
      <c r="C49" s="49" t="s">
        <v>57</v>
      </c>
      <c r="D49" s="45" t="s">
        <v>27</v>
      </c>
      <c r="E49" s="8">
        <v>350</v>
      </c>
      <c r="F49" s="8">
        <v>350</v>
      </c>
      <c r="G49" s="8">
        <v>300</v>
      </c>
      <c r="H49" s="53">
        <v>3800</v>
      </c>
      <c r="I49" s="54">
        <f>SUM(E49:G49)</f>
        <v>1000</v>
      </c>
      <c r="J49" s="8">
        <v>419</v>
      </c>
      <c r="K49" s="8">
        <v>341</v>
      </c>
      <c r="L49" s="8">
        <v>348</v>
      </c>
      <c r="M49" s="11">
        <f>SUM(J49:L49)</f>
        <v>1108</v>
      </c>
      <c r="N49" s="55">
        <v>108.41</v>
      </c>
      <c r="O49" s="52" t="s">
        <v>20</v>
      </c>
      <c r="P49" s="55">
        <v>107.31</v>
      </c>
      <c r="Q49" s="52" t="s">
        <v>20</v>
      </c>
      <c r="R49" s="55">
        <f>M49*100/H49</f>
        <v>29.157894736842106</v>
      </c>
      <c r="S49" s="52" t="s">
        <v>20</v>
      </c>
    </row>
    <row r="50" spans="1:19" ht="30" x14ac:dyDescent="0.25">
      <c r="A50" s="44" t="s">
        <v>21</v>
      </c>
      <c r="B50" s="45" t="s">
        <v>58</v>
      </c>
      <c r="C50" s="49" t="s">
        <v>59</v>
      </c>
      <c r="D50" s="45" t="s">
        <v>27</v>
      </c>
      <c r="E50" s="8">
        <v>5300</v>
      </c>
      <c r="F50" s="8">
        <v>5100</v>
      </c>
      <c r="G50" s="8">
        <v>3200</v>
      </c>
      <c r="H50" s="53">
        <v>54950</v>
      </c>
      <c r="I50" s="54">
        <f>SUM(E50:G50)</f>
        <v>13600</v>
      </c>
      <c r="J50" s="53">
        <v>5435</v>
      </c>
      <c r="K50" s="53">
        <v>4289</v>
      </c>
      <c r="L50" s="53">
        <v>4377</v>
      </c>
      <c r="M50" s="11">
        <f>SUM(J50:L50)</f>
        <v>14101</v>
      </c>
      <c r="N50" s="55">
        <v>103.09</v>
      </c>
      <c r="O50" s="52" t="s">
        <v>20</v>
      </c>
      <c r="P50" s="55">
        <v>101.22</v>
      </c>
      <c r="Q50" s="52" t="s">
        <v>20</v>
      </c>
      <c r="R50" s="55">
        <f>M50*100/H50</f>
        <v>25.661510464058235</v>
      </c>
      <c r="S50" s="52" t="s">
        <v>20</v>
      </c>
    </row>
    <row r="51" spans="1:19" ht="45" x14ac:dyDescent="0.25">
      <c r="A51" s="44" t="s">
        <v>21</v>
      </c>
      <c r="B51" s="45" t="s">
        <v>60</v>
      </c>
      <c r="C51" s="49" t="s">
        <v>61</v>
      </c>
      <c r="D51" s="45" t="s">
        <v>27</v>
      </c>
      <c r="E51" s="8">
        <v>950</v>
      </c>
      <c r="F51" s="8">
        <v>900</v>
      </c>
      <c r="G51" s="8">
        <v>550</v>
      </c>
      <c r="H51" s="53">
        <v>8480</v>
      </c>
      <c r="I51" s="54">
        <f>SUM(E51:G51)</f>
        <v>2400</v>
      </c>
      <c r="J51" s="53">
        <v>1228</v>
      </c>
      <c r="K51" s="8">
        <v>641</v>
      </c>
      <c r="L51" s="8">
        <v>493</v>
      </c>
      <c r="M51" s="11">
        <f>SUM(J51:L51)</f>
        <v>2362</v>
      </c>
      <c r="N51" s="55">
        <v>104.5</v>
      </c>
      <c r="O51" s="52" t="s">
        <v>20</v>
      </c>
      <c r="P51" s="55">
        <v>100.72</v>
      </c>
      <c r="Q51" s="52" t="s">
        <v>20</v>
      </c>
      <c r="R51" s="55">
        <f>M51*100/H51</f>
        <v>27.85377358490566</v>
      </c>
      <c r="S51" s="52" t="s">
        <v>20</v>
      </c>
    </row>
    <row r="52" spans="1:19" ht="45" x14ac:dyDescent="0.25">
      <c r="A52" s="44" t="s">
        <v>21</v>
      </c>
      <c r="B52" s="45" t="s">
        <v>62</v>
      </c>
      <c r="C52" s="49" t="s">
        <v>63</v>
      </c>
      <c r="D52" s="45" t="s">
        <v>27</v>
      </c>
      <c r="E52" s="8">
        <v>200</v>
      </c>
      <c r="F52" s="8">
        <v>150</v>
      </c>
      <c r="G52" s="8">
        <v>150</v>
      </c>
      <c r="H52" s="53">
        <v>1870</v>
      </c>
      <c r="I52" s="54">
        <f>SUM(E52:G52)</f>
        <v>500</v>
      </c>
      <c r="J52" s="8">
        <v>165</v>
      </c>
      <c r="K52" s="8">
        <v>153</v>
      </c>
      <c r="L52" s="8">
        <v>119</v>
      </c>
      <c r="M52" s="11">
        <f>SUM(J52:L52)</f>
        <v>437</v>
      </c>
      <c r="N52" s="55">
        <v>95.54</v>
      </c>
      <c r="O52" s="52" t="s">
        <v>20</v>
      </c>
      <c r="P52" s="55">
        <v>96.1</v>
      </c>
      <c r="Q52" s="52" t="s">
        <v>20</v>
      </c>
      <c r="R52" s="55">
        <f>M52*100/H52</f>
        <v>23.36898395721925</v>
      </c>
      <c r="S52" s="52" t="s">
        <v>20</v>
      </c>
    </row>
    <row r="53" spans="1:19" x14ac:dyDescent="0.25">
      <c r="A53" s="56"/>
      <c r="B53" s="56"/>
      <c r="C53" s="57"/>
      <c r="D53" s="56"/>
      <c r="E53" s="23"/>
      <c r="F53" s="23"/>
      <c r="G53" s="23"/>
      <c r="H53" s="23"/>
      <c r="I53" s="23"/>
      <c r="J53" s="23"/>
      <c r="K53" s="23"/>
      <c r="L53" s="23"/>
      <c r="M53" s="58"/>
      <c r="N53" s="56"/>
      <c r="O53" s="56"/>
      <c r="P53" s="56"/>
      <c r="Q53" s="56"/>
      <c r="R53" s="56"/>
      <c r="S53" s="56"/>
    </row>
    <row r="54" spans="1:19" x14ac:dyDescent="0.25">
      <c r="A54" s="56"/>
      <c r="B54" s="56"/>
      <c r="C54" s="57"/>
      <c r="D54" s="56"/>
      <c r="E54" s="23"/>
      <c r="F54" s="23"/>
      <c r="G54" s="23"/>
      <c r="H54" s="23"/>
      <c r="I54" s="23"/>
      <c r="J54" s="23"/>
      <c r="K54" s="23"/>
      <c r="L54" s="23"/>
      <c r="M54" s="58"/>
      <c r="N54" s="56"/>
      <c r="O54" s="56"/>
      <c r="P54" s="56"/>
      <c r="Q54" s="56"/>
      <c r="R54" s="56"/>
      <c r="S54" s="56"/>
    </row>
    <row r="55" spans="1:19" ht="30" x14ac:dyDescent="0.25">
      <c r="A55" s="44" t="s">
        <v>16</v>
      </c>
      <c r="B55" s="45" t="s">
        <v>64</v>
      </c>
      <c r="C55" s="49" t="s">
        <v>65</v>
      </c>
      <c r="D55" s="45" t="s">
        <v>19</v>
      </c>
      <c r="E55" s="59"/>
      <c r="F55" s="59"/>
      <c r="G55" s="8">
        <v>100</v>
      </c>
      <c r="H55" s="8">
        <v>100</v>
      </c>
      <c r="I55" s="54">
        <v>100</v>
      </c>
      <c r="J55" s="59"/>
      <c r="K55" s="59"/>
      <c r="L55" s="8"/>
      <c r="M55" s="60">
        <v>2</v>
      </c>
      <c r="N55" s="45"/>
      <c r="O55" s="45"/>
      <c r="P55" s="61"/>
      <c r="Q55" s="61"/>
      <c r="R55" s="45">
        <v>100</v>
      </c>
      <c r="S55" s="52" t="s">
        <v>20</v>
      </c>
    </row>
    <row r="56" spans="1:19" x14ac:dyDescent="0.25">
      <c r="A56" s="44" t="s">
        <v>21</v>
      </c>
      <c r="B56" s="45" t="s">
        <v>66</v>
      </c>
      <c r="C56" s="49" t="s">
        <v>67</v>
      </c>
      <c r="D56" s="45" t="s">
        <v>27</v>
      </c>
      <c r="E56" s="8">
        <v>1200</v>
      </c>
      <c r="F56" s="8">
        <v>1050</v>
      </c>
      <c r="G56" s="8">
        <v>1050</v>
      </c>
      <c r="H56" s="53">
        <v>13600</v>
      </c>
      <c r="I56" s="54">
        <f>SUM(E56:G56)</f>
        <v>3300</v>
      </c>
      <c r="J56" s="53">
        <v>1314</v>
      </c>
      <c r="K56" s="53">
        <v>1187</v>
      </c>
      <c r="L56" s="53">
        <v>1203</v>
      </c>
      <c r="M56" s="60">
        <f>SUM(J56:L56)</f>
        <v>3704</v>
      </c>
      <c r="N56" s="45">
        <v>104.2</v>
      </c>
      <c r="O56" s="52" t="s">
        <v>20</v>
      </c>
      <c r="P56" s="55">
        <v>104.94</v>
      </c>
      <c r="Q56" s="52" t="s">
        <v>20</v>
      </c>
      <c r="R56" s="55">
        <f>M56*100/H56</f>
        <v>27.235294117647058</v>
      </c>
      <c r="S56" s="52" t="s">
        <v>20</v>
      </c>
    </row>
    <row r="57" spans="1:19" x14ac:dyDescent="0.25">
      <c r="A57" s="44" t="s">
        <v>21</v>
      </c>
      <c r="B57" s="45" t="s">
        <v>68</v>
      </c>
      <c r="C57" s="49" t="s">
        <v>69</v>
      </c>
      <c r="D57" s="45" t="s">
        <v>27</v>
      </c>
      <c r="E57" s="8">
        <v>530</v>
      </c>
      <c r="F57" s="8">
        <v>320</v>
      </c>
      <c r="G57" s="8">
        <v>250</v>
      </c>
      <c r="H57" s="53">
        <v>4170</v>
      </c>
      <c r="I57" s="54">
        <f>SUM(E57:G57)</f>
        <v>1100</v>
      </c>
      <c r="J57" s="8">
        <v>580</v>
      </c>
      <c r="K57" s="8">
        <v>436</v>
      </c>
      <c r="L57" s="8">
        <v>404</v>
      </c>
      <c r="M57" s="60">
        <f>SUM(J57:L57)</f>
        <v>1420</v>
      </c>
      <c r="N57" s="45">
        <v>103</v>
      </c>
      <c r="O57" s="52" t="s">
        <v>20</v>
      </c>
      <c r="P57" s="55">
        <v>105.71</v>
      </c>
      <c r="Q57" s="52" t="s">
        <v>20</v>
      </c>
      <c r="R57" s="55">
        <f>M57*100/H57</f>
        <v>34.052757793764989</v>
      </c>
      <c r="S57" s="52" t="s">
        <v>20</v>
      </c>
    </row>
    <row r="58" spans="1:19" ht="30" x14ac:dyDescent="0.25">
      <c r="A58" s="44" t="s">
        <v>21</v>
      </c>
      <c r="B58" s="45" t="s">
        <v>70</v>
      </c>
      <c r="C58" s="49" t="s">
        <v>71</v>
      </c>
      <c r="D58" s="45" t="s">
        <v>27</v>
      </c>
      <c r="E58" s="8">
        <v>2100</v>
      </c>
      <c r="F58" s="8">
        <v>2600</v>
      </c>
      <c r="G58" s="8">
        <v>1700</v>
      </c>
      <c r="H58" s="53">
        <v>27550</v>
      </c>
      <c r="I58" s="54">
        <f>SUM(E58:G58)</f>
        <v>6400</v>
      </c>
      <c r="J58" s="53">
        <v>2194</v>
      </c>
      <c r="K58" s="53">
        <v>1316</v>
      </c>
      <c r="L58" s="53">
        <v>1565</v>
      </c>
      <c r="M58" s="60">
        <f>SUM(J58:L58)</f>
        <v>5075</v>
      </c>
      <c r="N58" s="55">
        <v>105.25</v>
      </c>
      <c r="O58" s="52" t="s">
        <v>20</v>
      </c>
      <c r="P58" s="55">
        <v>99.75</v>
      </c>
      <c r="Q58" s="52" t="s">
        <v>20</v>
      </c>
      <c r="R58" s="55">
        <f>M58*100/H58</f>
        <v>18.421052631578949</v>
      </c>
      <c r="S58" s="52" t="s">
        <v>20</v>
      </c>
    </row>
    <row r="59" spans="1:19" ht="30" x14ac:dyDescent="0.25">
      <c r="A59" s="44" t="s">
        <v>21</v>
      </c>
      <c r="B59" s="45" t="s">
        <v>72</v>
      </c>
      <c r="C59" s="49" t="s">
        <v>73</v>
      </c>
      <c r="D59" s="45" t="s">
        <v>27</v>
      </c>
      <c r="E59" s="8">
        <v>450</v>
      </c>
      <c r="F59" s="8">
        <v>300</v>
      </c>
      <c r="G59" s="8">
        <v>250</v>
      </c>
      <c r="H59" s="53">
        <v>3630</v>
      </c>
      <c r="I59" s="54">
        <f>SUM(E59:G59)</f>
        <v>1000</v>
      </c>
      <c r="J59" s="8">
        <v>341</v>
      </c>
      <c r="K59" s="8">
        <v>281</v>
      </c>
      <c r="L59" s="8">
        <v>301</v>
      </c>
      <c r="M59" s="60">
        <f>SUM(J59:L59)</f>
        <v>923</v>
      </c>
      <c r="N59" s="55">
        <v>88.47</v>
      </c>
      <c r="O59" s="52" t="s">
        <v>20</v>
      </c>
      <c r="P59" s="55">
        <v>88.93</v>
      </c>
      <c r="Q59" s="52" t="s">
        <v>20</v>
      </c>
      <c r="R59" s="55">
        <f>M59*100/H59</f>
        <v>25.426997245179063</v>
      </c>
      <c r="S59" s="52" t="s">
        <v>20</v>
      </c>
    </row>
    <row r="60" spans="1:19" ht="30" x14ac:dyDescent="0.25">
      <c r="A60" s="44" t="s">
        <v>21</v>
      </c>
      <c r="B60" s="45" t="s">
        <v>74</v>
      </c>
      <c r="C60" s="49" t="s">
        <v>75</v>
      </c>
      <c r="D60" s="45" t="s">
        <v>27</v>
      </c>
      <c r="E60" s="8">
        <v>65</v>
      </c>
      <c r="F60" s="8">
        <v>45</v>
      </c>
      <c r="G60" s="8">
        <v>40</v>
      </c>
      <c r="H60" s="8">
        <v>650</v>
      </c>
      <c r="I60" s="54">
        <f>SUM(E60:G60)</f>
        <v>150</v>
      </c>
      <c r="J60" s="8">
        <v>68</v>
      </c>
      <c r="K60" s="8">
        <v>47</v>
      </c>
      <c r="L60" s="8">
        <v>29</v>
      </c>
      <c r="M60" s="60">
        <f>SUM(J60:L60)</f>
        <v>144</v>
      </c>
      <c r="N60" s="55">
        <v>100.71</v>
      </c>
      <c r="O60" s="52" t="s">
        <v>20</v>
      </c>
      <c r="P60" s="55">
        <v>100.98</v>
      </c>
      <c r="Q60" s="52" t="s">
        <v>20</v>
      </c>
      <c r="R60" s="55">
        <f>M60*100/H60</f>
        <v>22.153846153846153</v>
      </c>
      <c r="S60" s="52" t="s">
        <v>20</v>
      </c>
    </row>
    <row r="61" spans="1:19" x14ac:dyDescent="0.25">
      <c r="A61" s="56"/>
      <c r="B61" s="56"/>
      <c r="C61" s="57"/>
      <c r="D61" s="56"/>
      <c r="E61" s="23"/>
      <c r="F61" s="23"/>
      <c r="G61" s="23"/>
      <c r="H61" s="23"/>
      <c r="I61" s="23"/>
      <c r="J61" s="23"/>
      <c r="K61" s="23"/>
      <c r="L61" s="23"/>
      <c r="M61" s="58"/>
      <c r="N61" s="56"/>
      <c r="O61" s="56"/>
      <c r="P61" s="56"/>
      <c r="Q61" s="56"/>
      <c r="R61" s="56"/>
      <c r="S61" s="56"/>
    </row>
    <row r="62" spans="1:19" ht="30" x14ac:dyDescent="0.25">
      <c r="A62" s="44" t="s">
        <v>16</v>
      </c>
      <c r="B62" s="45" t="s">
        <v>76</v>
      </c>
      <c r="C62" s="49" t="s">
        <v>77</v>
      </c>
      <c r="D62" s="45" t="s">
        <v>24</v>
      </c>
      <c r="E62" s="13"/>
      <c r="F62" s="13"/>
      <c r="G62" s="8">
        <v>100</v>
      </c>
      <c r="H62" s="8">
        <v>100</v>
      </c>
      <c r="I62" s="54">
        <v>100</v>
      </c>
      <c r="J62" s="13"/>
      <c r="K62" s="13"/>
      <c r="L62" s="8">
        <v>121</v>
      </c>
      <c r="M62" s="62">
        <v>121</v>
      </c>
      <c r="N62" s="45"/>
      <c r="O62" s="45"/>
      <c r="P62" s="63"/>
      <c r="Q62" s="61"/>
      <c r="R62" s="45">
        <v>121</v>
      </c>
      <c r="S62" s="52" t="s">
        <v>20</v>
      </c>
    </row>
    <row r="63" spans="1:19" ht="30" x14ac:dyDescent="0.25">
      <c r="A63" s="44" t="s">
        <v>21</v>
      </c>
      <c r="B63" s="45" t="s">
        <v>78</v>
      </c>
      <c r="C63" s="64" t="s">
        <v>79</v>
      </c>
      <c r="D63" s="45" t="s">
        <v>27</v>
      </c>
      <c r="E63" s="8">
        <v>1250</v>
      </c>
      <c r="F63" s="8">
        <v>900</v>
      </c>
      <c r="G63" s="8">
        <v>850</v>
      </c>
      <c r="H63" s="65">
        <v>13510</v>
      </c>
      <c r="I63" s="54">
        <f>SUM(E63:G63)</f>
        <v>3000</v>
      </c>
      <c r="J63" s="53">
        <v>1794</v>
      </c>
      <c r="K63" s="53">
        <v>1316</v>
      </c>
      <c r="L63" s="53">
        <v>1408</v>
      </c>
      <c r="M63" s="60">
        <f>SUM(J63:L63)</f>
        <v>4518</v>
      </c>
      <c r="N63" s="55">
        <v>113.27</v>
      </c>
      <c r="O63" s="52" t="s">
        <v>20</v>
      </c>
      <c r="P63" s="55">
        <v>115.62</v>
      </c>
      <c r="Q63" s="52" t="s">
        <v>20</v>
      </c>
      <c r="R63" s="55">
        <f>M63*100/H63</f>
        <v>33.441894892672096</v>
      </c>
      <c r="S63" s="52" t="s">
        <v>20</v>
      </c>
    </row>
    <row r="64" spans="1:19" ht="45" x14ac:dyDescent="0.25">
      <c r="A64" s="44" t="s">
        <v>21</v>
      </c>
      <c r="B64" s="45" t="s">
        <v>80</v>
      </c>
      <c r="C64" s="64" t="s">
        <v>81</v>
      </c>
      <c r="D64" s="45" t="s">
        <v>27</v>
      </c>
      <c r="E64" s="8">
        <v>600</v>
      </c>
      <c r="F64" s="8">
        <v>350</v>
      </c>
      <c r="G64" s="8">
        <v>300</v>
      </c>
      <c r="H64" s="65">
        <v>6390</v>
      </c>
      <c r="I64" s="54">
        <f>SUM(E64:G64)</f>
        <v>1250</v>
      </c>
      <c r="J64" s="8">
        <v>790</v>
      </c>
      <c r="K64" s="8">
        <v>627</v>
      </c>
      <c r="L64" s="8">
        <v>515</v>
      </c>
      <c r="M64" s="60">
        <f>SUM(J64:L64)</f>
        <v>1932</v>
      </c>
      <c r="N64" s="55">
        <v>105.49</v>
      </c>
      <c r="O64" s="52" t="s">
        <v>20</v>
      </c>
      <c r="P64" s="55">
        <v>109.72</v>
      </c>
      <c r="Q64" s="52" t="s">
        <v>20</v>
      </c>
      <c r="R64" s="55">
        <f>M64*100/H64</f>
        <v>30.23474178403756</v>
      </c>
      <c r="S64" s="52" t="s">
        <v>20</v>
      </c>
    </row>
    <row r="65" spans="1:19" ht="30" x14ac:dyDescent="0.25">
      <c r="A65" s="44" t="s">
        <v>21</v>
      </c>
      <c r="B65" s="45" t="s">
        <v>82</v>
      </c>
      <c r="C65" s="64" t="s">
        <v>83</v>
      </c>
      <c r="D65" s="45" t="s">
        <v>27</v>
      </c>
      <c r="E65" s="8">
        <v>1050</v>
      </c>
      <c r="F65" s="8">
        <v>650</v>
      </c>
      <c r="G65" s="8">
        <v>450</v>
      </c>
      <c r="H65" s="53">
        <v>7780</v>
      </c>
      <c r="I65" s="54">
        <f>SUM(E65:G65)</f>
        <v>2150</v>
      </c>
      <c r="J65" s="53">
        <v>1128</v>
      </c>
      <c r="K65" s="53">
        <v>1008</v>
      </c>
      <c r="L65" s="8">
        <v>664</v>
      </c>
      <c r="M65" s="60">
        <f>SUM(J65:L65)</f>
        <v>2800</v>
      </c>
      <c r="N65" s="55">
        <v>108.32</v>
      </c>
      <c r="O65" s="52" t="s">
        <v>20</v>
      </c>
      <c r="P65" s="55">
        <v>112.47</v>
      </c>
      <c r="Q65" s="52" t="s">
        <v>20</v>
      </c>
      <c r="R65" s="55">
        <f>M65*100/H65</f>
        <v>35.989717223650388</v>
      </c>
      <c r="S65" s="52" t="s">
        <v>20</v>
      </c>
    </row>
    <row r="66" spans="1:19" ht="30" x14ac:dyDescent="0.25">
      <c r="A66" s="44" t="s">
        <v>21</v>
      </c>
      <c r="B66" s="45" t="s">
        <v>84</v>
      </c>
      <c r="C66" s="64" t="s">
        <v>85</v>
      </c>
      <c r="D66" s="45" t="s">
        <v>27</v>
      </c>
      <c r="E66" s="8">
        <v>1400</v>
      </c>
      <c r="F66" s="8">
        <v>850</v>
      </c>
      <c r="G66" s="8">
        <v>650</v>
      </c>
      <c r="H66" s="53">
        <v>11030</v>
      </c>
      <c r="I66" s="54">
        <v>11030</v>
      </c>
      <c r="J66" s="53">
        <v>1125</v>
      </c>
      <c r="K66" s="8">
        <v>979</v>
      </c>
      <c r="L66" s="53">
        <v>1004</v>
      </c>
      <c r="M66" s="60">
        <f>SUM(J66:L66)</f>
        <v>3108</v>
      </c>
      <c r="N66" s="55">
        <v>99.02</v>
      </c>
      <c r="O66" s="52" t="s">
        <v>20</v>
      </c>
      <c r="P66" s="55">
        <v>100.35</v>
      </c>
      <c r="Q66" s="52" t="s">
        <v>20</v>
      </c>
      <c r="R66" s="55">
        <f>M66*100/H66</f>
        <v>28.177697189483229</v>
      </c>
      <c r="S66" s="52" t="s">
        <v>20</v>
      </c>
    </row>
    <row r="67" spans="1:19" ht="45" x14ac:dyDescent="0.25">
      <c r="A67" s="44" t="s">
        <v>21</v>
      </c>
      <c r="B67" s="45" t="s">
        <v>86</v>
      </c>
      <c r="C67" s="64" t="s">
        <v>87</v>
      </c>
      <c r="D67" s="45" t="s">
        <v>27</v>
      </c>
      <c r="E67" s="8">
        <v>450</v>
      </c>
      <c r="F67" s="8">
        <v>330</v>
      </c>
      <c r="G67" s="8">
        <v>250</v>
      </c>
      <c r="H67" s="53">
        <v>4460</v>
      </c>
      <c r="I67" s="54">
        <f>SUM(E67:G67)</f>
        <v>1030</v>
      </c>
      <c r="J67" s="8">
        <v>573</v>
      </c>
      <c r="K67" s="8">
        <v>465</v>
      </c>
      <c r="L67" s="8">
        <v>521</v>
      </c>
      <c r="M67" s="60">
        <f>SUM(J67:L67)</f>
        <v>1559</v>
      </c>
      <c r="N67" s="55">
        <v>108.81</v>
      </c>
      <c r="O67" s="52" t="s">
        <v>20</v>
      </c>
      <c r="P67" s="55">
        <v>111.33</v>
      </c>
      <c r="Q67" s="52" t="s">
        <v>20</v>
      </c>
      <c r="R67" s="55">
        <f>M67*100/H67</f>
        <v>34.955156950672645</v>
      </c>
      <c r="S67" s="52" t="s">
        <v>20</v>
      </c>
    </row>
    <row r="68" spans="1:19" x14ac:dyDescent="0.25">
      <c r="A68" s="56"/>
      <c r="B68" s="56"/>
      <c r="C68" s="66"/>
      <c r="D68" s="56"/>
      <c r="E68" s="23"/>
      <c r="F68" s="23"/>
      <c r="G68" s="23"/>
      <c r="H68" s="23"/>
      <c r="I68" s="23"/>
      <c r="J68" s="23"/>
      <c r="K68" s="23"/>
      <c r="L68" s="23"/>
      <c r="M68" s="58"/>
      <c r="N68" s="56"/>
      <c r="O68" s="56"/>
      <c r="P68" s="56"/>
      <c r="Q68" s="56"/>
      <c r="R68" s="56"/>
      <c r="S68" s="56"/>
    </row>
    <row r="69" spans="1:19" ht="45" x14ac:dyDescent="0.25">
      <c r="A69" s="44" t="s">
        <v>16</v>
      </c>
      <c r="B69" s="45" t="s">
        <v>88</v>
      </c>
      <c r="C69" s="64" t="s">
        <v>89</v>
      </c>
      <c r="D69" s="67" t="s">
        <v>19</v>
      </c>
      <c r="E69" s="13"/>
      <c r="F69" s="13"/>
      <c r="G69" s="11">
        <v>100</v>
      </c>
      <c r="H69" s="8">
        <v>100</v>
      </c>
      <c r="I69" s="54">
        <v>100</v>
      </c>
      <c r="J69" s="59"/>
      <c r="K69" s="59"/>
      <c r="L69" s="8">
        <v>65</v>
      </c>
      <c r="M69" s="60">
        <v>65</v>
      </c>
      <c r="N69" s="45"/>
      <c r="O69" s="45"/>
      <c r="P69" s="61"/>
      <c r="Q69" s="61"/>
      <c r="R69" s="45">
        <v>65</v>
      </c>
      <c r="S69" s="68" t="s">
        <v>90</v>
      </c>
    </row>
    <row r="70" spans="1:19" ht="45" x14ac:dyDescent="0.25">
      <c r="A70" s="44" t="s">
        <v>21</v>
      </c>
      <c r="B70" s="45" t="s">
        <v>91</v>
      </c>
      <c r="C70" s="64" t="s">
        <v>92</v>
      </c>
      <c r="D70" s="45" t="s">
        <v>27</v>
      </c>
      <c r="E70" s="8">
        <v>15</v>
      </c>
      <c r="F70" s="8">
        <v>15</v>
      </c>
      <c r="G70" s="8">
        <v>1</v>
      </c>
      <c r="H70" s="8">
        <v>81</v>
      </c>
      <c r="I70" s="54">
        <f>SUM(E70:G70)</f>
        <v>31</v>
      </c>
      <c r="J70" s="8">
        <v>18</v>
      </c>
      <c r="K70" s="8">
        <v>25</v>
      </c>
      <c r="L70" s="8">
        <v>27</v>
      </c>
      <c r="M70" s="60">
        <f>SUM(J70:L70)</f>
        <v>70</v>
      </c>
      <c r="N70" s="55">
        <v>96.92</v>
      </c>
      <c r="O70" s="52" t="s">
        <v>20</v>
      </c>
      <c r="P70" s="55">
        <v>110</v>
      </c>
      <c r="Q70" s="52" t="s">
        <v>20</v>
      </c>
      <c r="R70" s="55">
        <f>M70*100/H70</f>
        <v>86.419753086419746</v>
      </c>
      <c r="S70" s="69" t="s">
        <v>30</v>
      </c>
    </row>
    <row r="71" spans="1:19" ht="45" x14ac:dyDescent="0.25">
      <c r="A71" s="44" t="s">
        <v>21</v>
      </c>
      <c r="B71" s="45" t="s">
        <v>93</v>
      </c>
      <c r="C71" s="70" t="s">
        <v>94</v>
      </c>
      <c r="D71" s="45" t="s">
        <v>27</v>
      </c>
      <c r="E71" s="8">
        <v>50</v>
      </c>
      <c r="F71" s="8">
        <v>40</v>
      </c>
      <c r="G71" s="8">
        <v>20</v>
      </c>
      <c r="H71" s="8">
        <v>455</v>
      </c>
      <c r="I71" s="54">
        <f>SUM(E71:G71)</f>
        <v>110</v>
      </c>
      <c r="J71" s="8">
        <v>48</v>
      </c>
      <c r="K71" s="8">
        <v>63</v>
      </c>
      <c r="L71" s="8">
        <v>52</v>
      </c>
      <c r="M71" s="60">
        <f>SUM(J71:L71)</f>
        <v>163</v>
      </c>
      <c r="N71" s="55">
        <v>90.89</v>
      </c>
      <c r="O71" s="52" t="s">
        <v>20</v>
      </c>
      <c r="P71" s="55">
        <v>97.01</v>
      </c>
      <c r="Q71" s="52" t="s">
        <v>20</v>
      </c>
      <c r="R71" s="55">
        <f>M71*100/H71</f>
        <v>35.824175824175825</v>
      </c>
      <c r="S71" s="52" t="s">
        <v>20</v>
      </c>
    </row>
    <row r="72" spans="1:19" ht="45" x14ac:dyDescent="0.25">
      <c r="A72" s="44" t="s">
        <v>21</v>
      </c>
      <c r="B72" s="45" t="s">
        <v>95</v>
      </c>
      <c r="C72" s="64" t="s">
        <v>96</v>
      </c>
      <c r="D72" s="45" t="s">
        <v>27</v>
      </c>
      <c r="E72" s="8">
        <v>6</v>
      </c>
      <c r="F72" s="8">
        <v>4</v>
      </c>
      <c r="G72" s="8">
        <v>2</v>
      </c>
      <c r="H72" s="8">
        <v>52</v>
      </c>
      <c r="I72" s="54">
        <f>SUM(E72:G72)</f>
        <v>12</v>
      </c>
      <c r="J72" s="8">
        <v>4</v>
      </c>
      <c r="K72" s="8">
        <v>10</v>
      </c>
      <c r="L72" s="8">
        <v>10</v>
      </c>
      <c r="M72" s="60">
        <f>SUM(J72:L72)</f>
        <v>24</v>
      </c>
      <c r="N72" s="71">
        <v>71.739999999999995</v>
      </c>
      <c r="O72" s="72" t="s">
        <v>90</v>
      </c>
      <c r="P72" s="55">
        <v>86</v>
      </c>
      <c r="Q72" s="52" t="s">
        <v>20</v>
      </c>
      <c r="R72" s="55">
        <f>M72*100/H72</f>
        <v>46.153846153846153</v>
      </c>
      <c r="S72" s="52" t="s">
        <v>20</v>
      </c>
    </row>
    <row r="73" spans="1:19" x14ac:dyDescent="0.25">
      <c r="A73"/>
      <c r="B73"/>
      <c r="C73"/>
      <c r="D73"/>
      <c r="E73"/>
      <c r="F73"/>
      <c r="G73"/>
      <c r="H73"/>
      <c r="I73"/>
      <c r="J73"/>
      <c r="K73"/>
      <c r="L73"/>
      <c r="M73" s="73"/>
      <c r="N73"/>
      <c r="O73"/>
      <c r="P73"/>
      <c r="Q73"/>
      <c r="R73"/>
      <c r="S73"/>
    </row>
    <row r="74" spans="1:19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</sheetData>
  <mergeCells count="24">
    <mergeCell ref="A35:S35"/>
    <mergeCell ref="A36:S36"/>
    <mergeCell ref="A37:S37"/>
    <mergeCell ref="A43:A44"/>
    <mergeCell ref="B43:B44"/>
    <mergeCell ref="C43:C44"/>
    <mergeCell ref="D43:D44"/>
    <mergeCell ref="E43:G43"/>
    <mergeCell ref="H43:H44"/>
    <mergeCell ref="I43:I44"/>
    <mergeCell ref="J43:L43"/>
    <mergeCell ref="M43:M44"/>
    <mergeCell ref="N43:S43"/>
    <mergeCell ref="M10:M11"/>
    <mergeCell ref="A2:S2"/>
    <mergeCell ref="A3:S3"/>
    <mergeCell ref="A4:S4"/>
    <mergeCell ref="D6:S7"/>
    <mergeCell ref="A10:A11"/>
    <mergeCell ref="B10:B11"/>
    <mergeCell ref="C10:C11"/>
    <mergeCell ref="D10:D11"/>
    <mergeCell ref="H10:H11"/>
    <mergeCell ref="I10:I11"/>
  </mergeCells>
  <conditionalFormatting sqref="D12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{7C1C29F3-CC1A-44ED-9B39-03C1C6012579}</x14:id>
        </ext>
      </extLst>
    </cfRule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{00EC5AAB-F85E-45B8-80F1-90944B23EA80}</x14:id>
        </ext>
      </extLst>
    </cfRule>
    <cfRule type="containsText" dxfId="1" priority="3" operator="containsText" text="Mensual">
      <formula>NOT(ISERROR(SEARCH("Mensual",D12)))</formula>
    </cfRule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{FADF4FFD-0E98-4E35-926F-E87632D038F1}</x14:id>
        </ext>
      </extLst>
    </cfRule>
    <cfRule type="containsText" dxfId="0" priority="5" operator="containsText" text="Anual">
      <formula>NOT(ISERROR(SEARCH("Anual",D12)))</formula>
    </cfRule>
  </conditionalFormatting>
  <dataValidations count="3">
    <dataValidation type="custom" allowBlank="1" showInputMessage="1" showErrorMessage="1" sqref="D13:D22" xr:uid="{22D00E53-6EC4-4E00-8EB3-9D6538BEFD4B}">
      <formula1>"Mensual, Trimestral, Semestral, Anual"</formula1>
    </dataValidation>
    <dataValidation type="list" allowBlank="1" showInputMessage="1" showErrorMessage="1" sqref="D12 D10 D43:D45 D47:D61" xr:uid="{901F4FD2-4469-46CB-A109-D425EF209A6F}">
      <formula1>"Mensual, Trimestral, Semestral, Anual"</formula1>
    </dataValidation>
    <dataValidation type="list" allowBlank="1" showInputMessage="1" showErrorMessage="1" sqref="D46" xr:uid="{A6EC6B0C-2FED-48A1-BA57-2BEF72EBFDD8}">
      <formula1>"Mensual, Trimestral, Semestral, Anual, Bienal"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Página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1C29F3-CC1A-44ED-9B39-03C1C60125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EC5AAB-F85E-45B8-80F1-90944B23EA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DF4FFD-0E98-4E35-926F-E87632D038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800</vt:lpstr>
      <vt:lpstr>'Pp 800'!Área_de_impresión</vt:lpstr>
      <vt:lpstr>'Pp 800'!Títulos_a_imprimir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2026-03-25T18:21:03Z</dcterms:created>
  <dcterms:modified xsi:type="dcterms:W3CDTF">2026-03-25T18:23:24Z</dcterms:modified>
</cp:coreProperties>
</file>